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galiano\Downloads\"/>
    </mc:Choice>
  </mc:AlternateContent>
  <xr:revisionPtr revIDLastSave="0" documentId="13_ncr:1_{A5B0DF78-FBCD-46AE-A77A-6C14AF871EA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Marzo_2021" sheetId="1" r:id="rId1"/>
  </sheets>
  <definedNames>
    <definedName name="_xlnm.Print_Area" localSheetId="0">Marzo_2021!$C$2:$F$52</definedName>
  </definedNames>
  <calcPr calcId="181029"/>
</workbook>
</file>

<file path=xl/calcChain.xml><?xml version="1.0" encoding="utf-8"?>
<calcChain xmlns="http://schemas.openxmlformats.org/spreadsheetml/2006/main">
  <c r="F32" i="1" l="1"/>
  <c r="C32" i="1"/>
  <c r="B40" i="1"/>
  <c r="D36" i="1" s="1"/>
  <c r="F36" i="1" s="1"/>
  <c r="B35" i="1"/>
  <c r="D34" i="1" s="1"/>
  <c r="D18" i="1"/>
  <c r="C26" i="1" s="1"/>
  <c r="F34" i="1" l="1"/>
  <c r="D38" i="1" s="1"/>
  <c r="D43" i="1" s="1"/>
  <c r="F44" i="1" l="1"/>
  <c r="F45" i="1" s="1"/>
  <c r="F46" i="1" s="1"/>
  <c r="F47" i="1" s="1"/>
  <c r="F49" i="1" s="1"/>
  <c r="D44" i="1"/>
  <c r="D45" i="1" s="1"/>
  <c r="D46" i="1" l="1"/>
  <c r="D47" i="1" s="1"/>
  <c r="D49" i="1" s="1"/>
  <c r="D52" i="1" s="1"/>
</calcChain>
</file>

<file path=xl/sharedStrings.xml><?xml version="1.0" encoding="utf-8"?>
<sst xmlns="http://schemas.openxmlformats.org/spreadsheetml/2006/main" count="49" uniqueCount="40">
  <si>
    <t>RICAVI 2019</t>
  </si>
  <si>
    <t>PERSONA FISICA</t>
  </si>
  <si>
    <t>Contabilità Ordinaria</t>
  </si>
  <si>
    <t>MOD. UNICO 2020_anno imposta 2019</t>
  </si>
  <si>
    <t>Contabilità sempificata</t>
  </si>
  <si>
    <t>RG2 - col. 2</t>
  </si>
  <si>
    <t>Forfettario</t>
  </si>
  <si>
    <t>Minimo</t>
  </si>
  <si>
    <t>LM2</t>
  </si>
  <si>
    <t>LM22-27 col. 3</t>
  </si>
  <si>
    <t>Professionista</t>
  </si>
  <si>
    <t>RE2 - col. 2</t>
  </si>
  <si>
    <t>RS116</t>
  </si>
  <si>
    <t>RG2 - col. 5</t>
  </si>
  <si>
    <t>RS107 - col. 2</t>
  </si>
  <si>
    <t>% CONTRIBUTO</t>
  </si>
  <si>
    <t>FATTURATO</t>
  </si>
  <si>
    <t>TOTALE FATTURATO 2019</t>
  </si>
  <si>
    <t>TOTALE FATTURATO 2020</t>
  </si>
  <si>
    <t>DIFFERENZA FATTURATO MEDIO MENSILE</t>
  </si>
  <si>
    <t>SI</t>
  </si>
  <si>
    <t>NO</t>
  </si>
  <si>
    <t>FATTURATO MEDIO MENSILE 2019</t>
  </si>
  <si>
    <t>FATTURATO MEDIO MENSILE 2020</t>
  </si>
  <si>
    <t>CONTRIBUTO SPETTANTE</t>
  </si>
  <si>
    <t>CONTRIBUTO SPETTANTE TEORICO</t>
  </si>
  <si>
    <t>TIPOLOGIA CONTRIBUENTE</t>
  </si>
  <si>
    <t>CONTRIBUTO EFFETTIVO</t>
  </si>
  <si>
    <t>CONTRIBUENTE</t>
  </si>
  <si>
    <t>SOCIETÀ DI PERSONE (Sas, Snc)</t>
  </si>
  <si>
    <t>SOCIETÀ DI CAPITALI (SRL, SpA)</t>
  </si>
  <si>
    <t>SOCIETÀ</t>
  </si>
  <si>
    <t>ATTIVITÀ AVVIATA DOPO IL 31/12/2018</t>
  </si>
  <si>
    <t>FATTURE 2019</t>
  </si>
  <si>
    <t>FATTURE 2020</t>
  </si>
  <si>
    <t>CORRISPETTIVI 2020</t>
  </si>
  <si>
    <t>TOTALE</t>
  </si>
  <si>
    <t>CORRISPETTIVI 2019</t>
  </si>
  <si>
    <t>SOCIETÀ  (Snc, Sas, Srl, SpA)</t>
  </si>
  <si>
    <t>DITTA INDIVIDUALE / PROFESSIONISTA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</si>
</sst>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000000"/>
      <name val="Segoe UI"/>
      <family val="2"/>
    </font>
    <font>
      <sz val="12"/>
      <color rgb="FF1E1E1E"/>
      <name val="Segoe UI"/>
      <family val="2"/>
    </font>
    <font>
      <b/>
      <sz val="8"/>
      <color theme="1"/>
      <name val="Calibri"/>
      <family val="2"/>
      <scheme val="minor"/>
    </font>
    <font>
      <sz val="8"/>
      <color rgb="FF1E1E1E"/>
      <name val="Segoe UI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3" borderId="5" xfId="1" applyFont="1" applyFill="1" applyBorder="1"/>
    <xf numFmtId="164" fontId="0" fillId="0" borderId="0" xfId="1" applyFont="1" applyFill="1"/>
    <xf numFmtId="164" fontId="0" fillId="5" borderId="7" xfId="0" applyNumberFormat="1" applyFill="1" applyBorder="1"/>
    <xf numFmtId="0" fontId="0" fillId="5" borderId="5" xfId="0" applyFill="1" applyBorder="1"/>
    <xf numFmtId="0" fontId="6" fillId="0" borderId="0" xfId="0" applyFont="1" applyFill="1"/>
    <xf numFmtId="0" fontId="8" fillId="0" borderId="0" xfId="0" applyFont="1"/>
    <xf numFmtId="0" fontId="8" fillId="0" borderId="0" xfId="0" applyFont="1" applyFill="1"/>
    <xf numFmtId="0" fontId="6" fillId="0" borderId="0" xfId="0" applyFont="1"/>
    <xf numFmtId="164" fontId="7" fillId="0" borderId="0" xfId="1" applyFont="1"/>
    <xf numFmtId="164" fontId="8" fillId="0" borderId="0" xfId="1" applyFont="1"/>
    <xf numFmtId="164" fontId="9" fillId="0" borderId="0" xfId="1" applyFont="1"/>
    <xf numFmtId="164" fontId="0" fillId="3" borderId="1" xfId="1" applyFont="1" applyFill="1" applyBorder="1"/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0" fillId="3" borderId="6" xfId="0" applyFill="1" applyBorder="1"/>
    <xf numFmtId="164" fontId="5" fillId="3" borderId="7" xfId="1" applyFont="1" applyFill="1" applyBorder="1"/>
    <xf numFmtId="0" fontId="10" fillId="3" borderId="2" xfId="0" applyFont="1" applyFill="1" applyBorder="1"/>
    <xf numFmtId="0" fontId="0" fillId="3" borderId="1" xfId="0" applyNumberFormat="1" applyFill="1" applyBorder="1"/>
    <xf numFmtId="9" fontId="4" fillId="3" borderId="1" xfId="2" applyFont="1" applyFill="1" applyBorder="1"/>
    <xf numFmtId="0" fontId="10" fillId="6" borderId="0" xfId="0" applyFont="1" applyFill="1"/>
    <xf numFmtId="0" fontId="0" fillId="6" borderId="0" xfId="0" applyFill="1"/>
    <xf numFmtId="0" fontId="8" fillId="6" borderId="0" xfId="0" applyFont="1" applyFill="1"/>
    <xf numFmtId="0" fontId="0" fillId="7" borderId="0" xfId="0" applyFill="1"/>
    <xf numFmtId="0" fontId="8" fillId="7" borderId="0" xfId="0" applyFont="1" applyFill="1"/>
    <xf numFmtId="0" fontId="0" fillId="4" borderId="1" xfId="0" applyFill="1" applyBorder="1" applyProtection="1">
      <protection locked="0"/>
    </xf>
    <xf numFmtId="164" fontId="0" fillId="4" borderId="1" xfId="1" applyFon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6</xdr:row>
      <xdr:rowOff>180975</xdr:rowOff>
    </xdr:from>
    <xdr:to>
      <xdr:col>1</xdr:col>
      <xdr:colOff>662619</xdr:colOff>
      <xdr:row>15</xdr:row>
      <xdr:rowOff>161925</xdr:rowOff>
    </xdr:to>
    <xdr:sp macro="" textlink="">
      <xdr:nvSpPr>
        <xdr:cNvPr id="2" name="Callout con freccia a destra 1">
          <a:extLst>
            <a:ext uri="{FF2B5EF4-FFF2-40B4-BE49-F238E27FC236}">
              <a16:creationId xmlns:a16="http://schemas.microsoft.com/office/drawing/2014/main" id="{D5E38320-6B6D-4D41-97F6-3A27A578B731}"/>
            </a:ext>
          </a:extLst>
        </xdr:cNvPr>
        <xdr:cNvSpPr/>
      </xdr:nvSpPr>
      <xdr:spPr>
        <a:xfrm>
          <a:off x="133351" y="1323975"/>
          <a:ext cx="1577018" cy="1695450"/>
        </a:xfrm>
        <a:prstGeom prst="rightArrowCallout">
          <a:avLst/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000" b="1">
              <a:solidFill>
                <a:sysClr val="windowText" lastClr="000000"/>
              </a:solidFill>
            </a:rPr>
            <a:t>INSERISCI IL TOTALE FATTURATO REGISTRATO</a:t>
          </a:r>
          <a:r>
            <a:rPr lang="it-IT" sz="1000" b="1" baseline="0">
              <a:solidFill>
                <a:sysClr val="windowText" lastClr="000000"/>
              </a:solidFill>
            </a:rPr>
            <a:t> NELL'ANNO 2019</a:t>
          </a:r>
          <a:endParaRPr lang="it-IT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123826</xdr:colOff>
      <xdr:row>19</xdr:row>
      <xdr:rowOff>66675</xdr:rowOff>
    </xdr:from>
    <xdr:to>
      <xdr:col>1</xdr:col>
      <xdr:colOff>790576</xdr:colOff>
      <xdr:row>23</xdr:row>
      <xdr:rowOff>133350</xdr:rowOff>
    </xdr:to>
    <xdr:sp macro="" textlink="">
      <xdr:nvSpPr>
        <xdr:cNvPr id="3" name="Callout con freccia a destra 2">
          <a:extLst>
            <a:ext uri="{FF2B5EF4-FFF2-40B4-BE49-F238E27FC236}">
              <a16:creationId xmlns:a16="http://schemas.microsoft.com/office/drawing/2014/main" id="{AF9878A8-F62C-4B19-AAC5-1ACA28C53F03}"/>
            </a:ext>
          </a:extLst>
        </xdr:cNvPr>
        <xdr:cNvSpPr/>
      </xdr:nvSpPr>
      <xdr:spPr>
        <a:xfrm>
          <a:off x="123826" y="3686175"/>
          <a:ext cx="1714500" cy="828675"/>
        </a:xfrm>
        <a:prstGeom prst="rightArrowCallout">
          <a:avLst>
            <a:gd name="adj1" fmla="val 25000"/>
            <a:gd name="adj2" fmla="val 25000"/>
            <a:gd name="adj3" fmla="val 25000"/>
            <a:gd name="adj4" fmla="val 58631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Dal menù a tendina</a:t>
          </a:r>
          <a:endParaRPr lang="it-IT" sz="1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000" b="1">
              <a:solidFill>
                <a:sysClr val="windowText" lastClr="000000"/>
              </a:solidFill>
            </a:rPr>
            <a:t>SELEZIONA</a:t>
          </a:r>
          <a:r>
            <a:rPr lang="it-IT" sz="1000" b="1" baseline="0">
              <a:solidFill>
                <a:sysClr val="windowText" lastClr="000000"/>
              </a:solidFill>
            </a:rPr>
            <a:t> IL TIPO DI RICHIEDENTE</a:t>
          </a:r>
        </a:p>
      </xdr:txBody>
    </xdr:sp>
    <xdr:clientData/>
  </xdr:twoCellAnchor>
  <xdr:twoCellAnchor>
    <xdr:from>
      <xdr:col>0</xdr:col>
      <xdr:colOff>104773</xdr:colOff>
      <xdr:row>24</xdr:row>
      <xdr:rowOff>114300</xdr:rowOff>
    </xdr:from>
    <xdr:to>
      <xdr:col>1</xdr:col>
      <xdr:colOff>523874</xdr:colOff>
      <xdr:row>31</xdr:row>
      <xdr:rowOff>28575</xdr:rowOff>
    </xdr:to>
    <xdr:sp macro="" textlink="">
      <xdr:nvSpPr>
        <xdr:cNvPr id="4" name="Callout con freccia a destra 3">
          <a:extLst>
            <a:ext uri="{FF2B5EF4-FFF2-40B4-BE49-F238E27FC236}">
              <a16:creationId xmlns:a16="http://schemas.microsoft.com/office/drawing/2014/main" id="{4BBF5981-0F69-4122-840C-FE4F5EC491AC}"/>
            </a:ext>
          </a:extLst>
        </xdr:cNvPr>
        <xdr:cNvSpPr/>
      </xdr:nvSpPr>
      <xdr:spPr>
        <a:xfrm rot="5400000">
          <a:off x="204786" y="4586287"/>
          <a:ext cx="1266825" cy="1466851"/>
        </a:xfrm>
        <a:prstGeom prst="rightArrowCallout">
          <a:avLst>
            <a:gd name="adj1" fmla="val 25000"/>
            <a:gd name="adj2" fmla="val 25000"/>
            <a:gd name="adj3" fmla="val 25000"/>
            <a:gd name="adj4" fmla="val 70992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5400000"/>
            </a:camera>
            <a:lightRig rig="threePt" dir="t"/>
          </a:scene3d>
        </a:bodyPr>
        <a:lstStyle/>
        <a:p>
          <a:pPr algn="ctr"/>
          <a:r>
            <a:rPr lang="it-IT" sz="1000" b="1">
              <a:solidFill>
                <a:sysClr val="windowText" lastClr="000000"/>
              </a:solidFill>
            </a:rPr>
            <a:t>INSERISCI</a:t>
          </a:r>
          <a:r>
            <a:rPr lang="it-IT" sz="1000" b="1" baseline="0">
              <a:solidFill>
                <a:sysClr val="windowText" lastClr="000000"/>
              </a:solidFill>
            </a:rPr>
            <a:t> IL FATTURATO 2019 E 2020</a:t>
          </a:r>
          <a:endParaRPr lang="it-IT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16" zoomScaleNormal="100" workbookViewId="0">
      <selection activeCell="F32" sqref="F32"/>
    </sheetView>
  </sheetViews>
  <sheetFormatPr defaultColWidth="0" defaultRowHeight="15" zeroHeight="1" x14ac:dyDescent="0.25"/>
  <cols>
    <col min="1" max="1" width="19.28515625" style="16" customWidth="1"/>
    <col min="2" max="2" width="12.28515625" customWidth="1"/>
    <col min="3" max="3" width="38" bestFit="1" customWidth="1"/>
    <col min="4" max="4" width="22.140625" bestFit="1" customWidth="1"/>
    <col min="5" max="5" width="31" bestFit="1" customWidth="1"/>
    <col min="6" max="6" width="18.5703125" customWidth="1"/>
    <col min="7" max="7" width="9.140625" style="27" customWidth="1"/>
    <col min="8" max="12" width="9.140625" hidden="1" customWidth="1"/>
    <col min="13" max="17" width="0" hidden="1" customWidth="1"/>
    <col min="18" max="16384" width="9.140625" hidden="1"/>
  </cols>
  <sheetData>
    <row r="1" spans="1:6" x14ac:dyDescent="0.25">
      <c r="A1" s="24"/>
      <c r="B1" s="25"/>
      <c r="C1" s="27"/>
      <c r="D1" s="27"/>
      <c r="E1" s="27"/>
      <c r="F1" s="27"/>
    </row>
    <row r="2" spans="1:6" x14ac:dyDescent="0.25">
      <c r="A2" s="24"/>
      <c r="B2" s="25"/>
      <c r="C2" s="1" t="s">
        <v>28</v>
      </c>
      <c r="D2" s="35"/>
      <c r="E2" s="36"/>
      <c r="F2" s="37"/>
    </row>
    <row r="3" spans="1:6" x14ac:dyDescent="0.25">
      <c r="A3" s="24"/>
      <c r="B3" s="25"/>
    </row>
    <row r="4" spans="1:6" x14ac:dyDescent="0.25">
      <c r="A4" s="24"/>
      <c r="B4" s="25"/>
      <c r="C4" s="32" t="s">
        <v>3</v>
      </c>
      <c r="D4" s="33"/>
      <c r="E4" s="33"/>
      <c r="F4" s="34"/>
    </row>
    <row r="5" spans="1:6" x14ac:dyDescent="0.25">
      <c r="A5" s="24"/>
      <c r="B5" s="25"/>
    </row>
    <row r="6" spans="1:6" x14ac:dyDescent="0.25">
      <c r="A6" s="24"/>
      <c r="B6" s="25"/>
      <c r="C6" s="38" t="s">
        <v>1</v>
      </c>
      <c r="D6" s="17" t="s">
        <v>2</v>
      </c>
      <c r="E6" s="17" t="s">
        <v>12</v>
      </c>
      <c r="F6" s="30">
        <v>0</v>
      </c>
    </row>
    <row r="7" spans="1:6" x14ac:dyDescent="0.25">
      <c r="A7" s="24"/>
      <c r="B7" s="25"/>
      <c r="C7" s="38"/>
      <c r="D7" s="17" t="s">
        <v>4</v>
      </c>
      <c r="E7" s="17" t="s">
        <v>5</v>
      </c>
      <c r="F7" s="30">
        <v>0</v>
      </c>
    </row>
    <row r="8" spans="1:6" x14ac:dyDescent="0.25">
      <c r="A8" s="24"/>
      <c r="B8" s="25"/>
      <c r="C8" s="38"/>
      <c r="D8" s="17" t="s">
        <v>10</v>
      </c>
      <c r="E8" s="17" t="s">
        <v>11</v>
      </c>
      <c r="F8" s="30">
        <v>0</v>
      </c>
    </row>
    <row r="9" spans="1:6" x14ac:dyDescent="0.25">
      <c r="A9" s="24"/>
      <c r="B9" s="25"/>
      <c r="C9" s="38"/>
      <c r="D9" s="17" t="s">
        <v>6</v>
      </c>
      <c r="E9" s="17" t="s">
        <v>9</v>
      </c>
      <c r="F9" s="30">
        <v>0</v>
      </c>
    </row>
    <row r="10" spans="1:6" x14ac:dyDescent="0.25">
      <c r="A10" s="24"/>
      <c r="B10" s="25"/>
      <c r="C10" s="38"/>
      <c r="D10" s="17" t="s">
        <v>7</v>
      </c>
      <c r="E10" s="17" t="s">
        <v>8</v>
      </c>
      <c r="F10" s="30">
        <v>0</v>
      </c>
    </row>
    <row r="11" spans="1:6" x14ac:dyDescent="0.25">
      <c r="A11" s="24"/>
      <c r="B11" s="25"/>
    </row>
    <row r="12" spans="1:6" x14ac:dyDescent="0.25">
      <c r="A12" s="24"/>
      <c r="B12" s="25"/>
      <c r="C12" s="1" t="s">
        <v>29</v>
      </c>
      <c r="D12" s="17" t="s">
        <v>2</v>
      </c>
      <c r="E12" s="17" t="s">
        <v>12</v>
      </c>
      <c r="F12" s="30">
        <v>0</v>
      </c>
    </row>
    <row r="13" spans="1:6" x14ac:dyDescent="0.25">
      <c r="A13" s="24"/>
      <c r="B13" s="25"/>
      <c r="D13" s="17" t="s">
        <v>4</v>
      </c>
      <c r="E13" s="17" t="s">
        <v>13</v>
      </c>
      <c r="F13" s="30">
        <v>0</v>
      </c>
    </row>
    <row r="14" spans="1:6" x14ac:dyDescent="0.25">
      <c r="A14" s="24"/>
      <c r="B14" s="25"/>
      <c r="D14" s="16"/>
      <c r="E14" s="16"/>
    </row>
    <row r="15" spans="1:6" x14ac:dyDescent="0.25">
      <c r="A15" s="24"/>
      <c r="B15" s="25"/>
      <c r="C15" s="1" t="s">
        <v>30</v>
      </c>
      <c r="D15" s="17" t="s">
        <v>2</v>
      </c>
      <c r="E15" s="18" t="s">
        <v>14</v>
      </c>
      <c r="F15" s="30">
        <v>0</v>
      </c>
    </row>
    <row r="16" spans="1:6" x14ac:dyDescent="0.25">
      <c r="A16" s="24"/>
      <c r="B16" s="25"/>
    </row>
    <row r="17" spans="1:6" x14ac:dyDescent="0.25">
      <c r="A17" s="24"/>
      <c r="B17" s="25"/>
    </row>
    <row r="18" spans="1:6" x14ac:dyDescent="0.25">
      <c r="A18" s="24"/>
      <c r="B18" s="25"/>
      <c r="C18" s="1" t="s">
        <v>0</v>
      </c>
      <c r="D18" s="15">
        <f>SUM(F6:F15)</f>
        <v>0</v>
      </c>
    </row>
    <row r="19" spans="1:6" x14ac:dyDescent="0.25">
      <c r="A19" s="24"/>
      <c r="B19" s="25"/>
      <c r="C19" s="1"/>
      <c r="D19" s="5"/>
    </row>
    <row r="20" spans="1:6" x14ac:dyDescent="0.25">
      <c r="A20" s="24"/>
      <c r="B20" s="25"/>
      <c r="C20" s="32" t="s">
        <v>26</v>
      </c>
      <c r="D20" s="33"/>
      <c r="E20" s="33"/>
      <c r="F20" s="34"/>
    </row>
    <row r="21" spans="1:6" x14ac:dyDescent="0.25">
      <c r="A21" s="24"/>
      <c r="B21" s="25"/>
      <c r="C21" s="1"/>
      <c r="D21" s="5"/>
    </row>
    <row r="22" spans="1:6" x14ac:dyDescent="0.25">
      <c r="A22" s="24"/>
      <c r="B22" s="25"/>
      <c r="C22" s="1" t="s">
        <v>39</v>
      </c>
      <c r="D22" s="29" t="s">
        <v>21</v>
      </c>
      <c r="E22" s="1" t="s">
        <v>38</v>
      </c>
      <c r="F22" s="29" t="s">
        <v>21</v>
      </c>
    </row>
    <row r="23" spans="1:6" x14ac:dyDescent="0.25">
      <c r="A23" s="24"/>
      <c r="B23" s="25"/>
    </row>
    <row r="24" spans="1:6" x14ac:dyDescent="0.25">
      <c r="A24" s="24"/>
      <c r="B24" s="25"/>
      <c r="C24" s="32" t="s">
        <v>15</v>
      </c>
      <c r="D24" s="33"/>
      <c r="E24" s="33"/>
      <c r="F24" s="34"/>
    </row>
    <row r="25" spans="1:6" x14ac:dyDescent="0.25">
      <c r="A25" s="24"/>
      <c r="B25" s="25"/>
    </row>
    <row r="26" spans="1:6" ht="16.5" x14ac:dyDescent="0.3">
      <c r="A26" s="24"/>
      <c r="B26" s="25"/>
      <c r="C26" s="23" t="str">
        <f>IF(AND(D18&gt;=1,D18&lt;=100000),60%,IF(AND(D18&gt;100000,D18&lt;=400000),50%,IF(AND(D18&gt;=400000,D18&lt;=1000000),40%,IF(AND(D18&gt;1000000,D18&lt;=5000000),30%,IF(AND(D18&gt;5000000,D18&lt;=10000000),20%,"")))))</f>
        <v/>
      </c>
    </row>
    <row r="27" spans="1:6" x14ac:dyDescent="0.25">
      <c r="A27" s="24"/>
      <c r="B27" s="25"/>
    </row>
    <row r="28" spans="1:6" x14ac:dyDescent="0.25">
      <c r="A28" s="24"/>
      <c r="B28" s="25"/>
      <c r="C28" s="32" t="s">
        <v>16</v>
      </c>
      <c r="D28" s="33"/>
      <c r="E28" s="33"/>
      <c r="F28" s="34"/>
    </row>
    <row r="29" spans="1:6" x14ac:dyDescent="0.25">
      <c r="A29" s="24"/>
      <c r="B29" s="25"/>
    </row>
    <row r="30" spans="1:6" x14ac:dyDescent="0.25">
      <c r="A30" s="24"/>
      <c r="B30" s="25"/>
      <c r="C30" s="16" t="s">
        <v>32</v>
      </c>
      <c r="D30" s="29" t="s">
        <v>21</v>
      </c>
      <c r="E30" s="3" t="s">
        <v>20</v>
      </c>
    </row>
    <row r="31" spans="1:6" x14ac:dyDescent="0.25">
      <c r="A31" s="24"/>
      <c r="B31" s="25"/>
      <c r="E31" s="3" t="s">
        <v>21</v>
      </c>
    </row>
    <row r="32" spans="1:6" x14ac:dyDescent="0.25">
      <c r="A32" s="24"/>
      <c r="B32" s="25"/>
      <c r="C32" s="21" t="str">
        <f>+IF(D30="SI", "INSERISCI DATA AVVIO ATTIVITÀ","--")</f>
        <v>--</v>
      </c>
      <c r="D32" s="31">
        <v>43525</v>
      </c>
      <c r="E32" s="31">
        <v>43830</v>
      </c>
      <c r="F32" s="22">
        <f>+MONTH(E32)-MONTH(D32)</f>
        <v>9</v>
      </c>
    </row>
    <row r="33" spans="1:7" x14ac:dyDescent="0.25">
      <c r="A33" s="16" t="s">
        <v>33</v>
      </c>
      <c r="B33" s="29"/>
    </row>
    <row r="34" spans="1:7" x14ac:dyDescent="0.25">
      <c r="A34" s="16" t="s">
        <v>37</v>
      </c>
      <c r="B34" s="29"/>
      <c r="C34" s="16" t="s">
        <v>17</v>
      </c>
      <c r="D34" s="15">
        <f>+B35</f>
        <v>0</v>
      </c>
      <c r="E34" s="16" t="s">
        <v>22</v>
      </c>
      <c r="F34" s="15">
        <f>+IF(D30="SI",D34/F32,D34/12)</f>
        <v>0</v>
      </c>
    </row>
    <row r="35" spans="1:7" x14ac:dyDescent="0.25">
      <c r="A35" s="24" t="s">
        <v>36</v>
      </c>
      <c r="B35" s="2">
        <f>SUM(B33:B34)</f>
        <v>0</v>
      </c>
    </row>
    <row r="36" spans="1:7" x14ac:dyDescent="0.25">
      <c r="A36" s="24"/>
      <c r="C36" s="16" t="s">
        <v>18</v>
      </c>
      <c r="D36" s="15">
        <f>+B40</f>
        <v>0</v>
      </c>
      <c r="E36" s="16" t="s">
        <v>23</v>
      </c>
      <c r="F36" s="15">
        <f>+D36/12</f>
        <v>0</v>
      </c>
    </row>
    <row r="37" spans="1:7" ht="15.75" thickBot="1" x14ac:dyDescent="0.3">
      <c r="A37" s="24"/>
    </row>
    <row r="38" spans="1:7" ht="15.75" thickBot="1" x14ac:dyDescent="0.3">
      <c r="A38" s="16" t="s">
        <v>34</v>
      </c>
      <c r="B38" s="29"/>
      <c r="C38" s="1" t="s">
        <v>19</v>
      </c>
      <c r="D38" s="4">
        <f>+F34-F36</f>
        <v>0</v>
      </c>
    </row>
    <row r="39" spans="1:7" x14ac:dyDescent="0.25">
      <c r="A39" s="16" t="s">
        <v>35</v>
      </c>
      <c r="B39" s="29"/>
    </row>
    <row r="40" spans="1:7" x14ac:dyDescent="0.25">
      <c r="A40" s="24" t="s">
        <v>36</v>
      </c>
      <c r="B40" s="2">
        <f>SUM(B38:B39)</f>
        <v>0</v>
      </c>
    </row>
    <row r="41" spans="1:7" x14ac:dyDescent="0.25">
      <c r="A41" s="24"/>
      <c r="B41" s="25"/>
      <c r="C41" s="32" t="s">
        <v>24</v>
      </c>
      <c r="D41" s="33"/>
      <c r="E41" s="33"/>
      <c r="F41" s="34"/>
    </row>
    <row r="42" spans="1:7" ht="15.75" thickBot="1" x14ac:dyDescent="0.3">
      <c r="A42" s="24"/>
      <c r="B42" s="25"/>
    </row>
    <row r="43" spans="1:7" ht="15.75" thickBot="1" x14ac:dyDescent="0.3">
      <c r="A43" s="24"/>
      <c r="B43" s="25"/>
      <c r="C43" s="1" t="s">
        <v>25</v>
      </c>
      <c r="D43" s="4">
        <f>IFERROR(D38*C26,0)</f>
        <v>0</v>
      </c>
    </row>
    <row r="44" spans="1:7" s="10" customFormat="1" ht="18.75" customHeight="1" x14ac:dyDescent="0.2">
      <c r="A44" s="24"/>
      <c r="B44" s="26"/>
      <c r="C44" s="8"/>
      <c r="D44" s="12">
        <f>+IF(D22="SI",D43,0)</f>
        <v>0</v>
      </c>
      <c r="E44" s="13"/>
      <c r="F44" s="12">
        <f>+IF(F22="SI",D43,0)</f>
        <v>0</v>
      </c>
      <c r="G44" s="28"/>
    </row>
    <row r="45" spans="1:7" s="9" customFormat="1" ht="12.75" x14ac:dyDescent="0.2">
      <c r="A45" s="24"/>
      <c r="B45" s="26"/>
      <c r="C45" s="11"/>
      <c r="D45" s="14">
        <f>+IF(D44=0,0,D43)</f>
        <v>0</v>
      </c>
      <c r="E45" s="13"/>
      <c r="F45" s="14">
        <f>+IF(F44=0,0,D43)</f>
        <v>0</v>
      </c>
      <c r="G45" s="28"/>
    </row>
    <row r="46" spans="1:7" s="9" customFormat="1" ht="12.75" x14ac:dyDescent="0.2">
      <c r="A46" s="24"/>
      <c r="B46" s="26"/>
      <c r="C46" s="11"/>
      <c r="D46" s="14">
        <f>+IF(D45&lt;1000,1000,D45)</f>
        <v>1000</v>
      </c>
      <c r="E46" s="13"/>
      <c r="F46" s="14">
        <f>+IF(F45&lt;2000,2000,F45)</f>
        <v>2000</v>
      </c>
      <c r="G46" s="28"/>
    </row>
    <row r="47" spans="1:7" s="9" customFormat="1" ht="12.75" x14ac:dyDescent="0.2">
      <c r="A47" s="24"/>
      <c r="B47" s="26"/>
      <c r="C47" s="11"/>
      <c r="D47" s="14">
        <f>+IF(D45&gt;1,D46,0)</f>
        <v>0</v>
      </c>
      <c r="E47" s="13"/>
      <c r="F47" s="14">
        <f>+IF(F45&gt;1,F46,0)</f>
        <v>0</v>
      </c>
      <c r="G47" s="28"/>
    </row>
    <row r="48" spans="1:7" ht="15.75" thickBot="1" x14ac:dyDescent="0.3">
      <c r="A48" s="24"/>
      <c r="B48" s="25"/>
    </row>
    <row r="49" spans="1:7" ht="18" thickBot="1" x14ac:dyDescent="0.35">
      <c r="A49" s="24"/>
      <c r="B49" s="25"/>
      <c r="C49" s="19" t="s">
        <v>1</v>
      </c>
      <c r="D49" s="20">
        <f>+D47</f>
        <v>0</v>
      </c>
      <c r="E49" s="19" t="s">
        <v>31</v>
      </c>
      <c r="F49" s="20">
        <f>+F47</f>
        <v>0</v>
      </c>
    </row>
    <row r="50" spans="1:7" x14ac:dyDescent="0.25">
      <c r="A50" s="24"/>
      <c r="B50" s="25"/>
    </row>
    <row r="51" spans="1:7" ht="15.75" thickBot="1" x14ac:dyDescent="0.3">
      <c r="A51" s="24"/>
      <c r="B51" s="25"/>
    </row>
    <row r="52" spans="1:7" ht="15.75" thickBot="1" x14ac:dyDescent="0.3">
      <c r="A52" s="24"/>
      <c r="B52" s="25"/>
      <c r="C52" s="7" t="s">
        <v>27</v>
      </c>
      <c r="D52" s="6">
        <f>+D49+F49</f>
        <v>0</v>
      </c>
    </row>
    <row r="53" spans="1:7" s="25" customFormat="1" x14ac:dyDescent="0.25">
      <c r="A53" s="24"/>
      <c r="G53" s="27"/>
    </row>
    <row r="54" spans="1:7" s="25" customFormat="1" x14ac:dyDescent="0.25">
      <c r="A54" s="24"/>
      <c r="G54" s="27"/>
    </row>
    <row r="55" spans="1:7" s="25" customFormat="1" x14ac:dyDescent="0.25">
      <c r="A55" s="24"/>
      <c r="G55" s="27"/>
    </row>
    <row r="56" spans="1:7" s="25" customFormat="1" x14ac:dyDescent="0.25">
      <c r="A56" s="24"/>
      <c r="G56" s="27"/>
    </row>
    <row r="57" spans="1:7" s="25" customFormat="1" hidden="1" x14ac:dyDescent="0.25">
      <c r="A57" s="24"/>
      <c r="G57" s="27"/>
    </row>
    <row r="58" spans="1:7" s="25" customFormat="1" hidden="1" x14ac:dyDescent="0.25">
      <c r="A58" s="24"/>
      <c r="G58" s="27"/>
    </row>
    <row r="59" spans="1:7" s="25" customFormat="1" hidden="1" x14ac:dyDescent="0.25">
      <c r="A59" s="24"/>
      <c r="G59" s="27"/>
    </row>
    <row r="60" spans="1:7" s="25" customFormat="1" hidden="1" x14ac:dyDescent="0.25">
      <c r="A60" s="24"/>
      <c r="G60" s="27"/>
    </row>
    <row r="61" spans="1:7" s="25" customFormat="1" hidden="1" x14ac:dyDescent="0.25">
      <c r="A61" s="24"/>
      <c r="G61" s="27"/>
    </row>
  </sheetData>
  <sheetProtection algorithmName="SHA-512" hashValue="3Zx+1UCEcXM7HoMzGWjMF7b+8DtUGhBXz4XHvuF46h1HCYuMF00LLJVsOeVwDyPJpkIAepZcCqJL1zVMB+uZAA==" saltValue="UbRvpPj7KUSPQeswagjztA==" spinCount="100000" sheet="1" objects="1" scenarios="1"/>
  <mergeCells count="7">
    <mergeCell ref="C41:F41"/>
    <mergeCell ref="C20:F20"/>
    <mergeCell ref="D2:F2"/>
    <mergeCell ref="C6:C10"/>
    <mergeCell ref="C4:F4"/>
    <mergeCell ref="C24:F24"/>
    <mergeCell ref="C28:F28"/>
  </mergeCells>
  <dataValidations count="2">
    <dataValidation type="list" allowBlank="1" showInputMessage="1" showErrorMessage="1" sqref="D30" xr:uid="{00000000-0002-0000-0000-000000000000}">
      <formula1>$E$30:$E$31</formula1>
    </dataValidation>
    <dataValidation type="list" allowBlank="1" showInputMessage="1" showErrorMessage="1" sqref="D22 F22" xr:uid="{CCA7F43E-3350-4320-AD8C-B0B3ED7F9984}">
      <formula1>"SI,NO"</formula1>
    </dataValidation>
  </dataValidation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Marzo_2021</vt:lpstr>
      <vt:lpstr>Marzo_2021!Area_stampa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andrea.ferre</dc:creator>
  <cp:lastModifiedBy>Utente Windows</cp:lastModifiedBy>
  <cp:lastPrinted>2021-03-29T18:26:00Z</cp:lastPrinted>
  <dcterms:created xsi:type="dcterms:W3CDTF">2021-03-25T07:57:15Z</dcterms:created>
  <dcterms:modified xsi:type="dcterms:W3CDTF">2021-03-30T10:12:09Z</dcterms:modified>
</cp:coreProperties>
</file>